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943055E7-2C22-457D-820F-D478D87E1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F25" i="1" s="1"/>
  <c r="H27" i="1"/>
  <c r="I27" i="1" s="1"/>
  <c r="F27" i="1"/>
  <c r="D24" i="1"/>
  <c r="D22" i="1"/>
  <c r="F22" i="1" s="1"/>
  <c r="D20" i="1"/>
  <c r="F20" i="1" s="1"/>
  <c r="H20" i="1" s="1"/>
  <c r="D17" i="1"/>
  <c r="F17" i="1" s="1"/>
  <c r="H17" i="1" s="1"/>
  <c r="I17" i="1" s="1"/>
  <c r="D16" i="1"/>
  <c r="F16" i="1" s="1"/>
  <c r="D15" i="1"/>
  <c r="F15" i="1" s="1"/>
  <c r="H15" i="1" s="1"/>
  <c r="I15" i="1" s="1"/>
  <c r="D14" i="1"/>
  <c r="F14" i="1" s="1"/>
  <c r="D13" i="1"/>
  <c r="D9" i="1"/>
  <c r="F9" i="1" s="1"/>
  <c r="D8" i="1"/>
  <c r="F8" i="1" s="1"/>
  <c r="D6" i="1"/>
  <c r="F6" i="1" s="1"/>
  <c r="H24" i="1"/>
  <c r="I24" i="1" s="1"/>
  <c r="F7" i="1"/>
  <c r="H7" i="1" s="1"/>
  <c r="F10" i="1"/>
  <c r="H10" i="1" s="1"/>
  <c r="I10" i="1" s="1"/>
  <c r="F11" i="1"/>
  <c r="H11" i="1" s="1"/>
  <c r="I11" i="1" s="1"/>
  <c r="F12" i="1"/>
  <c r="F13" i="1"/>
  <c r="H13" i="1" s="1"/>
  <c r="I13" i="1" s="1"/>
  <c r="F18" i="1"/>
  <c r="H18" i="1" s="1"/>
  <c r="I18" i="1" s="1"/>
  <c r="F19" i="1"/>
  <c r="H19" i="1" s="1"/>
  <c r="I19" i="1" s="1"/>
  <c r="F21" i="1"/>
  <c r="H21" i="1" s="1"/>
  <c r="I21" i="1" s="1"/>
  <c r="F23" i="1"/>
  <c r="F24" i="1"/>
  <c r="F26" i="1"/>
  <c r="F28" i="1"/>
  <c r="H28" i="1" s="1"/>
  <c r="I28" i="1" l="1"/>
  <c r="H23" i="1"/>
  <c r="I23" i="1" s="1"/>
  <c r="H25" i="1"/>
  <c r="I25" i="1" s="1"/>
  <c r="H22" i="1"/>
  <c r="I22" i="1" s="1"/>
  <c r="H16" i="1"/>
  <c r="I16" i="1" s="1"/>
  <c r="H9" i="1"/>
  <c r="I9" i="1" s="1"/>
  <c r="H8" i="1"/>
  <c r="I8" i="1" s="1"/>
  <c r="H26" i="1"/>
  <c r="I26" i="1" s="1"/>
  <c r="I20" i="1"/>
  <c r="H14" i="1"/>
  <c r="I14" i="1" s="1"/>
  <c r="H12" i="1"/>
  <c r="F29" i="1"/>
  <c r="I7" i="1"/>
  <c r="H6" i="1"/>
  <c r="I6" i="1" s="1"/>
  <c r="H29" i="1" l="1"/>
  <c r="I12" i="1"/>
  <c r="I29" i="1"/>
</calcChain>
</file>

<file path=xl/sharedStrings.xml><?xml version="1.0" encoding="utf-8"?>
<sst xmlns="http://schemas.openxmlformats.org/spreadsheetml/2006/main" count="109" uniqueCount="66">
  <si>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</si>
  <si>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</si>
  <si>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</si>
  <si>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</si>
  <si>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</si>
  <si>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</si>
  <si>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</si>
  <si>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</si>
  <si>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</si>
  <si>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</si>
  <si>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</si>
  <si>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</si>
  <si>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</si>
  <si>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</si>
  <si>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</si>
  <si>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</si>
  <si>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</si>
  <si>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</si>
  <si>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</si>
  <si>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</si>
  <si>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</si>
  <si>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</si>
  <si>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</si>
  <si>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</si>
  <si>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</si>
  <si>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</si>
  <si>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</si>
  <si>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</si>
  <si>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</si>
  <si>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</si>
  <si>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</si>
  <si>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</si>
  <si>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</si>
  <si>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</si>
  <si>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</si>
  <si>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szt</t>
  </si>
  <si>
    <t>TERMINY DOSTAWY: 2 razy w tygodniu w godz. 6:00 do 8:00</t>
  </si>
  <si>
    <t>…………………………………………………..
Niniejszy formularz należy opatrzyć
kwalifikowanym podpisem elektronicznym,
podpisem zaufanym
lub podpisem osobistym osoby uprawnionej</t>
  </si>
  <si>
    <t xml:space="preserve">Serek homogenizowany owocowy lub inny smak 140 g </t>
  </si>
  <si>
    <t>14 dni</t>
  </si>
  <si>
    <t>deser mleczny z bitą śmietaną 175 g</t>
  </si>
  <si>
    <t>jogurt grecki 350 g, 10% tłuszczu</t>
  </si>
  <si>
    <t>jogurt owocowy 150 g</t>
  </si>
  <si>
    <t>jogurt naturalny 180g</t>
  </si>
  <si>
    <t>jogurt naturalny 370 g</t>
  </si>
  <si>
    <t>kefir 400 g</t>
  </si>
  <si>
    <t>masło ekstra 200 g, 82% tłuszczu</t>
  </si>
  <si>
    <t>maślanka naturalna 1l</t>
  </si>
  <si>
    <t>mleko 2% 1 l UHT</t>
  </si>
  <si>
    <t>serek do smarowania naturalny typu almette</t>
  </si>
  <si>
    <t>serek Bieluch 150 g</t>
  </si>
  <si>
    <t>serek topiony krążki mix 180 g</t>
  </si>
  <si>
    <t>serek wiejski 200 g</t>
  </si>
  <si>
    <t>śmietana mazurska 18% 400 g (bez mleka w proszku)</t>
  </si>
  <si>
    <t>twaróg półtłusty kraj 1 kg</t>
  </si>
  <si>
    <t>Twaróg biały na sernik 1 kg</t>
  </si>
  <si>
    <t>olej rzepakowy 1 l</t>
  </si>
  <si>
    <t>smalec 200 g</t>
  </si>
  <si>
    <t>22.</t>
  </si>
  <si>
    <t>Ser gouda w kostce 400g</t>
  </si>
  <si>
    <t>Sukcesywna dostawa artykułów spożywczych do Ośrodka Pomocy Społecznej w Czechowicach-Dziedzicach</t>
  </si>
  <si>
    <r>
      <rPr>
        <sz val="10"/>
        <rFont val="Arial"/>
        <family val="2"/>
        <charset val="238"/>
      </rPr>
      <t xml:space="preserve">OPS.DKA.260.3.2023 </t>
    </r>
    <r>
      <rPr>
        <sz val="10"/>
        <color theme="5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2.3 do Zapytania Ofertowego pakiet III - NABIAŁ</t>
    </r>
  </si>
  <si>
    <t>23.</t>
  </si>
  <si>
    <t>margaryna roślinna 450-500 g</t>
  </si>
  <si>
    <t>ser krojony plastry 1kg</t>
  </si>
  <si>
    <t>Śmietana 30% 0,5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</si>
</sst>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/>
    <xf numFmtId="0" fontId="4" fillId="2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16" workbookViewId="0">
      <selection activeCell="D34" sqref="D34"/>
    </sheetView>
  </sheetViews>
  <sheetFormatPr defaultRowHeight="15" x14ac:dyDescent="0.25"/>
  <cols>
    <col min="1" max="1" width="4.5703125" customWidth="1"/>
    <col min="2" max="2" width="21.14062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32" t="s">
        <v>60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45" customHeight="1" x14ac:dyDescent="0.25">
      <c r="A2" s="35" t="s">
        <v>61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48.75" customHeight="1" x14ac:dyDescent="0.25">
      <c r="A3" s="40" t="s">
        <v>36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41.25" customHeight="1" thickBot="1" x14ac:dyDescent="0.3">
      <c r="A4" s="36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29</v>
      </c>
      <c r="F5" s="1" t="s">
        <v>30</v>
      </c>
      <c r="G5" s="1" t="s">
        <v>5</v>
      </c>
      <c r="H5" s="1" t="s">
        <v>31</v>
      </c>
      <c r="I5" s="1" t="s">
        <v>32</v>
      </c>
      <c r="J5" s="2" t="s">
        <v>6</v>
      </c>
    </row>
    <row r="6" spans="1:10" ht="38.25" x14ac:dyDescent="0.25">
      <c r="A6" s="10" t="s">
        <v>7</v>
      </c>
      <c r="B6" s="20" t="s">
        <v>38</v>
      </c>
      <c r="C6" s="21" t="s">
        <v>35</v>
      </c>
      <c r="D6" s="21">
        <f>SUM(400+360)</f>
        <v>760</v>
      </c>
      <c r="E6" s="3"/>
      <c r="F6" s="3">
        <f>(D6*E6)</f>
        <v>0</v>
      </c>
      <c r="G6" s="13"/>
      <c r="H6" s="3">
        <f>(F6*G6)</f>
        <v>0</v>
      </c>
      <c r="I6" s="3">
        <f>SUM(F6+H6)</f>
        <v>0</v>
      </c>
      <c r="J6" s="4" t="s">
        <v>39</v>
      </c>
    </row>
    <row r="7" spans="1:10" ht="25.5" x14ac:dyDescent="0.25">
      <c r="A7" s="11" t="s">
        <v>9</v>
      </c>
      <c r="B7" s="22" t="s">
        <v>40</v>
      </c>
      <c r="C7" s="23" t="s">
        <v>35</v>
      </c>
      <c r="D7" s="23">
        <v>250</v>
      </c>
      <c r="E7" s="5"/>
      <c r="F7" s="5">
        <f t="shared" ref="F7:F28" si="0">(D7*E7)</f>
        <v>0</v>
      </c>
      <c r="G7" s="5"/>
      <c r="H7" s="5">
        <f t="shared" ref="H7:H28" si="1">(F7*G7)</f>
        <v>0</v>
      </c>
      <c r="I7" s="5">
        <f t="shared" ref="I7:I28" si="2">SUM(F7+H7)</f>
        <v>0</v>
      </c>
      <c r="J7" s="6" t="s">
        <v>39</v>
      </c>
    </row>
    <row r="8" spans="1:10" ht="25.5" x14ac:dyDescent="0.25">
      <c r="A8" s="11" t="s">
        <v>10</v>
      </c>
      <c r="B8" s="22" t="s">
        <v>41</v>
      </c>
      <c r="C8" s="23" t="s">
        <v>35</v>
      </c>
      <c r="D8" s="23">
        <f>SUM(40+96)</f>
        <v>136</v>
      </c>
      <c r="E8" s="5"/>
      <c r="F8" s="5">
        <f t="shared" si="0"/>
        <v>0</v>
      </c>
      <c r="G8" s="5"/>
      <c r="H8" s="5">
        <f t="shared" si="1"/>
        <v>0</v>
      </c>
      <c r="I8" s="5">
        <f t="shared" si="2"/>
        <v>0</v>
      </c>
      <c r="J8" s="6" t="s">
        <v>39</v>
      </c>
    </row>
    <row r="9" spans="1:10" x14ac:dyDescent="0.25">
      <c r="A9" s="11" t="s">
        <v>11</v>
      </c>
      <c r="B9" s="22" t="s">
        <v>42</v>
      </c>
      <c r="C9" s="23" t="s">
        <v>35</v>
      </c>
      <c r="D9" s="23">
        <f>SUM(400+60)</f>
        <v>460</v>
      </c>
      <c r="E9" s="5"/>
      <c r="F9" s="5">
        <f t="shared" si="0"/>
        <v>0</v>
      </c>
      <c r="G9" s="5"/>
      <c r="H9" s="5">
        <f t="shared" si="1"/>
        <v>0</v>
      </c>
      <c r="I9" s="5">
        <f t="shared" si="2"/>
        <v>0</v>
      </c>
      <c r="J9" s="6" t="s">
        <v>39</v>
      </c>
    </row>
    <row r="10" spans="1:10" x14ac:dyDescent="0.25">
      <c r="A10" s="11" t="s">
        <v>12</v>
      </c>
      <c r="B10" s="22" t="s">
        <v>43</v>
      </c>
      <c r="C10" s="23" t="s">
        <v>35</v>
      </c>
      <c r="D10" s="23">
        <v>500</v>
      </c>
      <c r="E10" s="5"/>
      <c r="F10" s="5">
        <f t="shared" si="0"/>
        <v>0</v>
      </c>
      <c r="G10" s="5"/>
      <c r="H10" s="5">
        <f t="shared" si="1"/>
        <v>0</v>
      </c>
      <c r="I10" s="5">
        <f t="shared" si="2"/>
        <v>0</v>
      </c>
      <c r="J10" s="6" t="s">
        <v>39</v>
      </c>
    </row>
    <row r="11" spans="1:10" x14ac:dyDescent="0.25">
      <c r="A11" s="11" t="s">
        <v>13</v>
      </c>
      <c r="B11" s="22" t="s">
        <v>44</v>
      </c>
      <c r="C11" s="23" t="s">
        <v>35</v>
      </c>
      <c r="D11" s="23">
        <v>200</v>
      </c>
      <c r="E11" s="5"/>
      <c r="F11" s="5">
        <f t="shared" si="0"/>
        <v>0</v>
      </c>
      <c r="G11" s="5"/>
      <c r="H11" s="5">
        <f t="shared" si="1"/>
        <v>0</v>
      </c>
      <c r="I11" s="5">
        <f t="shared" si="2"/>
        <v>0</v>
      </c>
      <c r="J11" s="6" t="s">
        <v>39</v>
      </c>
    </row>
    <row r="12" spans="1:10" x14ac:dyDescent="0.25">
      <c r="A12" s="11" t="s">
        <v>14</v>
      </c>
      <c r="B12" s="22" t="s">
        <v>45</v>
      </c>
      <c r="C12" s="23" t="s">
        <v>35</v>
      </c>
      <c r="D12" s="23">
        <v>50</v>
      </c>
      <c r="E12" s="5"/>
      <c r="F12" s="5">
        <f t="shared" si="0"/>
        <v>0</v>
      </c>
      <c r="G12" s="5"/>
      <c r="H12" s="5">
        <f t="shared" si="1"/>
        <v>0</v>
      </c>
      <c r="I12" s="5">
        <f t="shared" si="2"/>
        <v>0</v>
      </c>
      <c r="J12" s="6" t="s">
        <v>39</v>
      </c>
    </row>
    <row r="13" spans="1:10" ht="25.5" x14ac:dyDescent="0.25">
      <c r="A13" s="11" t="s">
        <v>15</v>
      </c>
      <c r="B13" s="22" t="s">
        <v>63</v>
      </c>
      <c r="C13" s="23" t="s">
        <v>35</v>
      </c>
      <c r="D13" s="23">
        <f>SUM(60+30)</f>
        <v>90</v>
      </c>
      <c r="E13" s="5"/>
      <c r="F13" s="5">
        <f t="shared" si="0"/>
        <v>0</v>
      </c>
      <c r="G13" s="5"/>
      <c r="H13" s="5">
        <f t="shared" si="1"/>
        <v>0</v>
      </c>
      <c r="I13" s="5">
        <f t="shared" si="2"/>
        <v>0</v>
      </c>
      <c r="J13" s="6" t="s">
        <v>39</v>
      </c>
    </row>
    <row r="14" spans="1:10" ht="25.5" x14ac:dyDescent="0.25">
      <c r="A14" s="11" t="s">
        <v>16</v>
      </c>
      <c r="B14" s="22" t="s">
        <v>46</v>
      </c>
      <c r="C14" s="23" t="s">
        <v>35</v>
      </c>
      <c r="D14" s="24">
        <f>SUM(1000+10)</f>
        <v>1010</v>
      </c>
      <c r="E14" s="5"/>
      <c r="F14" s="5">
        <f t="shared" si="0"/>
        <v>0</v>
      </c>
      <c r="G14" s="5"/>
      <c r="H14" s="5">
        <f t="shared" si="1"/>
        <v>0</v>
      </c>
      <c r="I14" s="5">
        <f t="shared" si="2"/>
        <v>0</v>
      </c>
      <c r="J14" s="6" t="s">
        <v>39</v>
      </c>
    </row>
    <row r="15" spans="1:10" x14ac:dyDescent="0.25">
      <c r="A15" s="11" t="s">
        <v>17</v>
      </c>
      <c r="B15" s="22" t="s">
        <v>47</v>
      </c>
      <c r="C15" s="23" t="s">
        <v>35</v>
      </c>
      <c r="D15" s="23">
        <f>SUM(180+20)</f>
        <v>200</v>
      </c>
      <c r="E15" s="5"/>
      <c r="F15" s="5">
        <f t="shared" si="0"/>
        <v>0</v>
      </c>
      <c r="G15" s="5"/>
      <c r="H15" s="5">
        <f t="shared" si="1"/>
        <v>0</v>
      </c>
      <c r="I15" s="5">
        <f t="shared" si="2"/>
        <v>0</v>
      </c>
      <c r="J15" s="6" t="s">
        <v>39</v>
      </c>
    </row>
    <row r="16" spans="1:10" x14ac:dyDescent="0.25">
      <c r="A16" s="11" t="s">
        <v>18</v>
      </c>
      <c r="B16" s="22" t="s">
        <v>48</v>
      </c>
      <c r="C16" s="23" t="s">
        <v>35</v>
      </c>
      <c r="D16" s="23">
        <f>SUM(850+250)</f>
        <v>1100</v>
      </c>
      <c r="E16" s="5"/>
      <c r="F16" s="5">
        <f t="shared" si="0"/>
        <v>0</v>
      </c>
      <c r="G16" s="5"/>
      <c r="H16" s="5">
        <f t="shared" si="1"/>
        <v>0</v>
      </c>
      <c r="I16" s="5">
        <f t="shared" si="2"/>
        <v>0</v>
      </c>
      <c r="J16" s="6" t="s">
        <v>39</v>
      </c>
    </row>
    <row r="17" spans="1:10" x14ac:dyDescent="0.25">
      <c r="A17" s="11" t="s">
        <v>19</v>
      </c>
      <c r="B17" s="22" t="s">
        <v>64</v>
      </c>
      <c r="C17" s="23" t="s">
        <v>35</v>
      </c>
      <c r="D17" s="23">
        <f>SUM(80+20)</f>
        <v>100</v>
      </c>
      <c r="E17" s="7"/>
      <c r="F17" s="5">
        <f t="shared" si="0"/>
        <v>0</v>
      </c>
      <c r="G17" s="7"/>
      <c r="H17" s="5">
        <f t="shared" si="1"/>
        <v>0</v>
      </c>
      <c r="I17" s="5">
        <f t="shared" si="2"/>
        <v>0</v>
      </c>
      <c r="J17" s="6" t="s">
        <v>39</v>
      </c>
    </row>
    <row r="18" spans="1:10" ht="25.5" x14ac:dyDescent="0.25">
      <c r="A18" s="11" t="s">
        <v>20</v>
      </c>
      <c r="B18" s="22" t="s">
        <v>49</v>
      </c>
      <c r="C18" s="23" t="s">
        <v>35</v>
      </c>
      <c r="D18" s="23">
        <v>80</v>
      </c>
      <c r="E18" s="7"/>
      <c r="F18" s="5">
        <f t="shared" si="0"/>
        <v>0</v>
      </c>
      <c r="G18" s="7"/>
      <c r="H18" s="5">
        <f t="shared" si="1"/>
        <v>0</v>
      </c>
      <c r="I18" s="5">
        <f t="shared" si="2"/>
        <v>0</v>
      </c>
      <c r="J18" s="6" t="s">
        <v>39</v>
      </c>
    </row>
    <row r="19" spans="1:10" x14ac:dyDescent="0.25">
      <c r="A19" s="11" t="s">
        <v>21</v>
      </c>
      <c r="B19" s="22" t="s">
        <v>50</v>
      </c>
      <c r="C19" s="23" t="s">
        <v>35</v>
      </c>
      <c r="D19" s="23">
        <v>40</v>
      </c>
      <c r="E19" s="7"/>
      <c r="F19" s="5">
        <f t="shared" si="0"/>
        <v>0</v>
      </c>
      <c r="G19" s="7"/>
      <c r="H19" s="5">
        <f t="shared" si="1"/>
        <v>0</v>
      </c>
      <c r="I19" s="5">
        <f t="shared" si="2"/>
        <v>0</v>
      </c>
      <c r="J19" s="6" t="s">
        <v>39</v>
      </c>
    </row>
    <row r="20" spans="1:10" ht="25.5" x14ac:dyDescent="0.25">
      <c r="A20" s="11" t="s">
        <v>22</v>
      </c>
      <c r="B20" s="22" t="s">
        <v>51</v>
      </c>
      <c r="C20" s="23" t="s">
        <v>35</v>
      </c>
      <c r="D20" s="23">
        <f>SUM(180+20)</f>
        <v>200</v>
      </c>
      <c r="E20" s="7"/>
      <c r="F20" s="5">
        <f t="shared" si="0"/>
        <v>0</v>
      </c>
      <c r="G20" s="7"/>
      <c r="H20" s="5">
        <f t="shared" si="1"/>
        <v>0</v>
      </c>
      <c r="I20" s="5">
        <f t="shared" si="2"/>
        <v>0</v>
      </c>
      <c r="J20" s="6" t="s">
        <v>39</v>
      </c>
    </row>
    <row r="21" spans="1:10" x14ac:dyDescent="0.25">
      <c r="A21" s="11" t="s">
        <v>23</v>
      </c>
      <c r="B21" s="22" t="s">
        <v>52</v>
      </c>
      <c r="C21" s="23" t="s">
        <v>35</v>
      </c>
      <c r="D21" s="23">
        <v>36</v>
      </c>
      <c r="E21" s="7"/>
      <c r="F21" s="5">
        <f t="shared" si="0"/>
        <v>0</v>
      </c>
      <c r="G21" s="7"/>
      <c r="H21" s="5">
        <f t="shared" si="1"/>
        <v>0</v>
      </c>
      <c r="I21" s="5">
        <f t="shared" si="2"/>
        <v>0</v>
      </c>
      <c r="J21" s="6" t="s">
        <v>39</v>
      </c>
    </row>
    <row r="22" spans="1:10" ht="38.25" x14ac:dyDescent="0.25">
      <c r="A22" s="11" t="s">
        <v>24</v>
      </c>
      <c r="B22" s="22" t="s">
        <v>53</v>
      </c>
      <c r="C22" s="23" t="s">
        <v>35</v>
      </c>
      <c r="D22" s="23">
        <f>SUM(500+30)</f>
        <v>530</v>
      </c>
      <c r="E22" s="7"/>
      <c r="F22" s="5">
        <f t="shared" si="0"/>
        <v>0</v>
      </c>
      <c r="G22" s="7"/>
      <c r="H22" s="5">
        <f t="shared" si="1"/>
        <v>0</v>
      </c>
      <c r="I22" s="5">
        <f t="shared" si="2"/>
        <v>0</v>
      </c>
      <c r="J22" s="6" t="s">
        <v>39</v>
      </c>
    </row>
    <row r="23" spans="1:10" ht="25.5" x14ac:dyDescent="0.25">
      <c r="A23" s="11" t="s">
        <v>25</v>
      </c>
      <c r="B23" s="22" t="s">
        <v>54</v>
      </c>
      <c r="C23" s="23" t="s">
        <v>8</v>
      </c>
      <c r="D23" s="23">
        <v>150</v>
      </c>
      <c r="E23" s="7"/>
      <c r="F23" s="5">
        <f t="shared" si="0"/>
        <v>0</v>
      </c>
      <c r="G23" s="7"/>
      <c r="H23" s="5">
        <f t="shared" si="1"/>
        <v>0</v>
      </c>
      <c r="I23" s="5">
        <f t="shared" si="2"/>
        <v>0</v>
      </c>
      <c r="J23" s="6" t="s">
        <v>39</v>
      </c>
    </row>
    <row r="24" spans="1:10" ht="25.5" x14ac:dyDescent="0.25">
      <c r="A24" s="11" t="s">
        <v>26</v>
      </c>
      <c r="B24" s="22" t="s">
        <v>55</v>
      </c>
      <c r="C24" s="23" t="s">
        <v>8</v>
      </c>
      <c r="D24" s="23">
        <f>SUM(100+50)</f>
        <v>150</v>
      </c>
      <c r="E24" s="7"/>
      <c r="F24" s="5">
        <f t="shared" si="0"/>
        <v>0</v>
      </c>
      <c r="G24" s="7"/>
      <c r="H24" s="5">
        <f t="shared" si="1"/>
        <v>0</v>
      </c>
      <c r="I24" s="5">
        <f t="shared" si="2"/>
        <v>0</v>
      </c>
      <c r="J24" s="6" t="s">
        <v>39</v>
      </c>
    </row>
    <row r="25" spans="1:10" x14ac:dyDescent="0.25">
      <c r="A25" s="11" t="s">
        <v>27</v>
      </c>
      <c r="B25" s="22" t="s">
        <v>56</v>
      </c>
      <c r="C25" s="23" t="s">
        <v>35</v>
      </c>
      <c r="D25" s="23">
        <f>SUM(150+10+5)</f>
        <v>165</v>
      </c>
      <c r="E25" s="7"/>
      <c r="F25" s="5">
        <f t="shared" si="0"/>
        <v>0</v>
      </c>
      <c r="G25" s="7"/>
      <c r="H25" s="5">
        <f t="shared" si="1"/>
        <v>0</v>
      </c>
      <c r="I25" s="5">
        <f t="shared" si="2"/>
        <v>0</v>
      </c>
      <c r="J25" s="6" t="s">
        <v>39</v>
      </c>
    </row>
    <row r="26" spans="1:10" ht="15.75" thickBot="1" x14ac:dyDescent="0.3">
      <c r="A26" s="12" t="s">
        <v>28</v>
      </c>
      <c r="B26" s="22" t="s">
        <v>57</v>
      </c>
      <c r="C26" s="23" t="s">
        <v>35</v>
      </c>
      <c r="D26" s="23">
        <v>50</v>
      </c>
      <c r="E26" s="7"/>
      <c r="F26" s="5">
        <f t="shared" si="0"/>
        <v>0</v>
      </c>
      <c r="G26" s="7"/>
      <c r="H26" s="5">
        <f t="shared" si="1"/>
        <v>0</v>
      </c>
      <c r="I26" s="5">
        <f t="shared" si="2"/>
        <v>0</v>
      </c>
      <c r="J26" s="6" t="s">
        <v>39</v>
      </c>
    </row>
    <row r="27" spans="1:10" ht="26.25" thickBot="1" x14ac:dyDescent="0.3">
      <c r="A27" s="12" t="s">
        <v>58</v>
      </c>
      <c r="B27" s="25" t="s">
        <v>59</v>
      </c>
      <c r="C27" s="8" t="s">
        <v>35</v>
      </c>
      <c r="D27" s="26">
        <v>40</v>
      </c>
      <c r="E27" s="27"/>
      <c r="F27" s="14">
        <f t="shared" si="0"/>
        <v>0</v>
      </c>
      <c r="G27" s="27"/>
      <c r="H27" s="14">
        <f t="shared" si="1"/>
        <v>0</v>
      </c>
      <c r="I27" s="14">
        <f t="shared" si="2"/>
        <v>0</v>
      </c>
      <c r="J27" s="6" t="s">
        <v>39</v>
      </c>
    </row>
    <row r="28" spans="1:10" ht="15.75" thickBot="1" x14ac:dyDescent="0.3">
      <c r="A28" s="12" t="s">
        <v>62</v>
      </c>
      <c r="B28" s="25" t="s">
        <v>65</v>
      </c>
      <c r="C28" s="8" t="s">
        <v>35</v>
      </c>
      <c r="D28" s="26">
        <v>4</v>
      </c>
      <c r="E28" s="9"/>
      <c r="F28" s="14">
        <f t="shared" si="0"/>
        <v>0</v>
      </c>
      <c r="G28" s="9"/>
      <c r="H28" s="14">
        <f t="shared" si="1"/>
        <v>0</v>
      </c>
      <c r="I28" s="14">
        <f t="shared" si="2"/>
        <v>0</v>
      </c>
      <c r="J28" s="6" t="s">
        <v>39</v>
      </c>
    </row>
    <row r="29" spans="1:10" ht="33" customHeight="1" thickBot="1" x14ac:dyDescent="0.3">
      <c r="A29" s="37" t="s">
        <v>33</v>
      </c>
      <c r="B29" s="38"/>
      <c r="C29" s="38"/>
      <c r="D29" s="38"/>
      <c r="E29" s="39"/>
      <c r="F29" s="15">
        <f>SUM(F6:F28)</f>
        <v>0</v>
      </c>
      <c r="G29" s="16"/>
      <c r="H29" s="17">
        <f>SUM(H6:H28)</f>
        <v>0</v>
      </c>
      <c r="I29" s="17">
        <f>SUM(I6:I28)</f>
        <v>0</v>
      </c>
      <c r="J29" s="18"/>
    </row>
    <row r="30" spans="1:1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x14ac:dyDescent="0.25">
      <c r="A31" s="28" t="s">
        <v>34</v>
      </c>
      <c r="B31" s="29"/>
      <c r="C31" s="29"/>
      <c r="D31" s="29"/>
      <c r="E31" s="29"/>
      <c r="F31" s="29"/>
      <c r="G31" s="29"/>
      <c r="H31" s="29"/>
      <c r="I31" s="29"/>
      <c r="J31" s="29"/>
    </row>
    <row r="32" spans="1:1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95.25" customHeight="1" x14ac:dyDescent="0.25">
      <c r="A34" s="19"/>
      <c r="B34" s="19"/>
      <c r="C34" s="19"/>
      <c r="D34" s="19"/>
      <c r="E34" s="19"/>
      <c r="F34" s="19"/>
      <c r="G34" s="19"/>
      <c r="H34" s="30" t="s">
        <v>37</v>
      </c>
      <c r="I34" s="31"/>
      <c r="J34" s="31"/>
    </row>
  </sheetData>
  <mergeCells count="7">
    <mergeCell ref="A31:J31"/>
    <mergeCell ref="H34:J34"/>
    <mergeCell ref="A1:J1"/>
    <mergeCell ref="A2:J2"/>
    <mergeCell ref="A4:J4"/>
    <mergeCell ref="A29:E29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2023-06-15T09:54:45Z</dcterms:modified>
</cp:coreProperties>
</file>